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orítólap" sheetId="1" r:id="rId1"/>
    <sheet name="Mérleg" sheetId="2" r:id="rId2"/>
    <sheet name="Új eredménykimut.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<sst xmlns="http://schemas.openxmlformats.org/spreadsheetml/2006/main" count="120" uniqueCount="108">
  <si>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>1.</t>
  </si>
  <si>
    <t>2.</t>
  </si>
  <si>
    <t>I. Immateriális javak</t>
  </si>
  <si>
    <t>3.</t>
  </si>
  <si>
    <t>II. Tárgyi eszközök</t>
  </si>
  <si>
    <t>4.</t>
  </si>
  <si>
    <t>III. Befektett pénzügyi eszközök</t>
  </si>
  <si>
    <t>5.</t>
  </si>
  <si>
    <t>6.</t>
  </si>
  <si>
    <t>7.</t>
  </si>
  <si>
    <t>I. Készletek</t>
  </si>
  <si>
    <t>8.</t>
  </si>
  <si>
    <t>II. Követelések</t>
  </si>
  <si>
    <t>9.</t>
  </si>
  <si>
    <t>III. Értékpapírok</t>
  </si>
  <si>
    <t>10.</t>
  </si>
  <si>
    <t>IV. Pénzeszközök</t>
  </si>
  <si>
    <t>11.</t>
  </si>
  <si>
    <t>12.</t>
  </si>
  <si>
    <t>13.</t>
  </si>
  <si>
    <t>14.</t>
  </si>
  <si>
    <t>I. Induló tőke</t>
  </si>
  <si>
    <t>15.</t>
  </si>
  <si>
    <t>II. Tőkeváltozás</t>
  </si>
  <si>
    <t>16.</t>
  </si>
  <si>
    <t>17.</t>
  </si>
  <si>
    <t>18.</t>
  </si>
  <si>
    <t>E. Céltartalék</t>
  </si>
  <si>
    <t>19.</t>
  </si>
  <si>
    <t>20.</t>
  </si>
  <si>
    <t>I. Hosszú lejáratú kötelezettségek</t>
  </si>
  <si>
    <t>21.</t>
  </si>
  <si>
    <t>II. Rövid lejáratú kötelezettségek</t>
  </si>
  <si>
    <t>22.</t>
  </si>
  <si>
    <t>Források összesen (13.-18.+19.+22.sor)</t>
  </si>
  <si>
    <t>Sor-</t>
  </si>
  <si>
    <t>szám</t>
  </si>
  <si>
    <t>A tétel megnevezése</t>
  </si>
  <si>
    <t>Előző év</t>
  </si>
  <si>
    <t>Helyesbítés</t>
  </si>
  <si>
    <t>Tárgyév</t>
  </si>
  <si>
    <t>e Ft.</t>
  </si>
  <si>
    <t>A. Befektetett eszközök (2.-4.sorok)</t>
  </si>
  <si>
    <t>B. Forgóeszközök (6.-9.sorok)</t>
  </si>
  <si>
    <t>Eszközök (aktívák) összesen (1.+5. sor)</t>
  </si>
  <si>
    <t>C. Saját tőke (12.-14.sorok)</t>
  </si>
  <si>
    <t>D. Tartalék</t>
  </si>
  <si>
    <t>F. Kötelezettségek (18.-19.sorok)</t>
  </si>
  <si>
    <t>III. Lekötött tartalék</t>
  </si>
  <si>
    <t>IV. Tárgyévi eredmény alaptevékenységből</t>
  </si>
  <si>
    <t>V. Tárgyévi eredmény vállalkozási tev.-ből</t>
  </si>
  <si>
    <t>II. Pénzbevételt nem jelentő bevételek</t>
  </si>
  <si>
    <t>Tájékoztató adatok (eFt-ban)</t>
  </si>
  <si>
    <t>C. Értékcsökkenési leírás</t>
  </si>
  <si>
    <t>e Ft</t>
  </si>
  <si>
    <t>Hiperaktív Alapítvány</t>
  </si>
  <si>
    <t>A. Összes közhasznú tevékenység bevétele (I+II.)</t>
  </si>
  <si>
    <t>I. Pénzügyileg rendezett bevételek    (1+2+3+4+5)</t>
  </si>
  <si>
    <t>B. Vállalkozási tevékenység bevétele (1+2)</t>
  </si>
  <si>
    <t>D. Pénzbevételt nem jelentő bevételek (A/II+B/2)</t>
  </si>
  <si>
    <t>C. Tényleges pénzbevételek (A/I+B/1)</t>
  </si>
  <si>
    <t>E. Közhasznú tevékenység ráfordításai (1+2+3+4)</t>
  </si>
  <si>
    <t xml:space="preserve">  1. Ráfordításként érvényesíthető kiadások</t>
  </si>
  <si>
    <t xml:space="preserve">  2. Ráfordítást jelentő eszköz változások</t>
  </si>
  <si>
    <t xml:space="preserve">  3. Ráfordítást jelentő elszámolások</t>
  </si>
  <si>
    <t xml:space="preserve">  4. Ráfordításként nem érvényesíthető kiadások</t>
  </si>
  <si>
    <t xml:space="preserve">  1. Pénzügyileg rendezett bevételek</t>
  </si>
  <si>
    <t xml:space="preserve">  2. Pénzbevételt nem jelentő bevételek</t>
  </si>
  <si>
    <t xml:space="preserve">  1. Támogatások</t>
  </si>
  <si>
    <t xml:space="preserve">     a) Alapítótól</t>
  </si>
  <si>
    <t xml:space="preserve">     b) Központi költségvetésből</t>
  </si>
  <si>
    <t xml:space="preserve">     c) Helyi önkormányzattól</t>
  </si>
  <si>
    <t xml:space="preserve">     d) Egyéb</t>
  </si>
  <si>
    <t xml:space="preserve">  2. Pályázati úton elnyert támogatás</t>
  </si>
  <si>
    <t xml:space="preserve">  3. Közhasznú tevékenységből származó bevétel</t>
  </si>
  <si>
    <t xml:space="preserve">  4. Tagdíjból származó bevétel</t>
  </si>
  <si>
    <t xml:space="preserve">  5. Egyéb bevétel</t>
  </si>
  <si>
    <t>G. Tárgyévi pénzügyi eredmény (+/-1+/-2)</t>
  </si>
  <si>
    <t>H. Nem pénzben realizált eredmény (+/-1+/-2)</t>
  </si>
  <si>
    <t>I. Adózás előtti eredmény      ((B/1-F/1)+/-H2)</t>
  </si>
  <si>
    <t>J. Fizetendő társasági adó</t>
  </si>
  <si>
    <t xml:space="preserve">  1. Közhasznú tev.  tárgyévi pénzügyi eredménye (A/1-E/1-E/4)</t>
  </si>
  <si>
    <t xml:space="preserve">  1. Közhasznú tev.tárgyévi eredménye (A/1+A/II)-(E/1+E/2+E/3)</t>
  </si>
  <si>
    <t xml:space="preserve">  2. Vállalkozási tevékenység tárgyévi eredménye (I-J)</t>
  </si>
  <si>
    <t xml:space="preserve">  1. Bérköltség</t>
  </si>
  <si>
    <t xml:space="preserve">     1. -ből: Megbízási díjak</t>
  </si>
  <si>
    <t xml:space="preserve">     1. -ből: Tiszteletdíjak</t>
  </si>
  <si>
    <t xml:space="preserve">  2. Személyi jellegű egyéb kifizetések</t>
  </si>
  <si>
    <t xml:space="preserve">  3. Bérjárulékok</t>
  </si>
  <si>
    <t>A. Pénzügyileg rendezett személyi jellegű ráfordítások</t>
  </si>
  <si>
    <t>B. Pénzügyileg rendezett anyagjellegű ráfordítások</t>
  </si>
  <si>
    <t>D. Pénzügyileg rendezett egyéb ráfordítások</t>
  </si>
  <si>
    <t xml:space="preserve">  2. Vállalkozási tev. tárgyévi pénzügyi eredménye (B/1-F/1-F/4)</t>
  </si>
  <si>
    <t>Előző</t>
  </si>
  <si>
    <t>év</t>
  </si>
  <si>
    <t>Előző évek</t>
  </si>
  <si>
    <t>helyesbítése</t>
  </si>
  <si>
    <t>F. Vállalkozási tevékenység ráfordításai (1+2+3+4)</t>
  </si>
  <si>
    <t xml:space="preserve">  1. Közhasznú tev. nem pénzben realizált eredm. (A/II-E/2-E/3)</t>
  </si>
  <si>
    <t xml:space="preserve">  2. Vállalkozási tev. nem pénzben realizált eredm.(B/2-F/2-F/3)</t>
  </si>
  <si>
    <t>K.. Tárgyévi eredmény</t>
  </si>
  <si>
    <t>E. A szerv. által nyújtott tám. (pü.rendezett) Iskola fenntartás</t>
  </si>
  <si>
    <t>Statisztikai számjel: 18685688-8520-569-13</t>
  </si>
  <si>
    <t>2083 Solymár, Mező u. 10.</t>
  </si>
  <si>
    <t xml:space="preserve">            2011.01.01-2011.12.31.</t>
  </si>
  <si>
    <t>Budapest, 2012. május 30.</t>
  </si>
  <si>
    <t xml:space="preserve">Alapítványi közhasznú egyszerűsített beszámoló        </t>
  </si>
  <si>
    <t>Közhasznúsági jelentés 1. számú melléklete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</si>
</sst>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1" fillId="0" borderId="16" xfId="0" applyFont="1" applyFill="1" applyBorder="1" applyAlignment="1">
      <alignment/>
    </xf>
    <xf numFmtId="0" fontId="5" fillId="0" borderId="0" xfId="54" applyFont="1" applyAlignment="1">
      <alignment horizontal="right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orító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2" sqref="K2"/>
    </sheetView>
  </sheetViews>
  <sheetFormatPr defaultColWidth="9.140625" defaultRowHeight="19.5" customHeight="1"/>
  <cols>
    <col min="1" max="2" width="9.140625" style="1" customWidth="1"/>
    <col min="3" max="3" width="6.8515625" style="1" customWidth="1"/>
    <col min="4" max="4" width="9.140625" style="1" customWidth="1"/>
    <col min="5" max="5" width="0.5625" style="1" customWidth="1"/>
    <col min="6" max="16384" width="9.140625" style="1" customWidth="1"/>
  </cols>
  <sheetData>
    <row r="1" ht="19.5" customHeight="1">
      <c r="K1" s="40" t="s">
        <v>107</v>
      </c>
    </row>
    <row r="4" ht="19.5" customHeight="1">
      <c r="A4" s="1" t="s">
        <v>55</v>
      </c>
    </row>
    <row r="5" ht="19.5" customHeight="1">
      <c r="A5" s="1" t="s">
        <v>103</v>
      </c>
    </row>
    <row r="6" ht="19.5" customHeight="1">
      <c r="A6" s="1" t="s">
        <v>102</v>
      </c>
    </row>
    <row r="13" ht="19.5" customHeight="1">
      <c r="F13" s="29"/>
    </row>
    <row r="14" spans="3:4" ht="19.5" customHeight="1">
      <c r="C14" s="2" t="s">
        <v>106</v>
      </c>
      <c r="D14" s="2"/>
    </row>
    <row r="15" spans="3:4" ht="19.5" customHeight="1">
      <c r="C15" s="2"/>
      <c r="D15" s="2" t="s">
        <v>104</v>
      </c>
    </row>
    <row r="23" ht="19.5" customHeight="1">
      <c r="A23" s="1" t="s">
        <v>105</v>
      </c>
    </row>
  </sheetData>
  <sheetProtection/>
  <printOptions/>
  <pageMargins left="0.5118110236220472" right="0.5118110236220472" top="1.58" bottom="0.984251968503937" header="0.82677165354330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8" sqref="C18"/>
    </sheetView>
  </sheetViews>
  <sheetFormatPr defaultColWidth="9.140625" defaultRowHeight="19.5" customHeight="1"/>
  <cols>
    <col min="1" max="1" width="5.00390625" style="18" customWidth="1"/>
    <col min="2" max="2" width="36.421875" style="1" customWidth="1"/>
    <col min="3" max="3" width="13.57421875" style="1" customWidth="1"/>
    <col min="4" max="4" width="12.7109375" style="1" customWidth="1"/>
    <col min="5" max="5" width="12.28125" style="1" customWidth="1"/>
    <col min="6" max="16384" width="9.140625" style="1" customWidth="1"/>
  </cols>
  <sheetData>
    <row r="1" spans="1:5" ht="19.5" customHeight="1">
      <c r="A1" s="3" t="s">
        <v>35</v>
      </c>
      <c r="B1" s="41" t="s">
        <v>37</v>
      </c>
      <c r="C1" s="43" t="s">
        <v>38</v>
      </c>
      <c r="D1" s="41" t="s">
        <v>39</v>
      </c>
      <c r="E1" s="43" t="s">
        <v>40</v>
      </c>
    </row>
    <row r="2" spans="1:5" ht="19.5" customHeight="1">
      <c r="A2" s="5" t="s">
        <v>36</v>
      </c>
      <c r="B2" s="42"/>
      <c r="C2" s="44"/>
      <c r="D2" s="42"/>
      <c r="E2" s="44"/>
    </row>
    <row r="3" spans="1:5" ht="19.5" customHeight="1">
      <c r="A3" s="7"/>
      <c r="B3" s="8"/>
      <c r="C3" s="9" t="s">
        <v>54</v>
      </c>
      <c r="D3" s="8" t="s">
        <v>54</v>
      </c>
      <c r="E3" s="9" t="s">
        <v>54</v>
      </c>
    </row>
    <row r="4" spans="1:5" s="11" customFormat="1" ht="19.5" customHeight="1">
      <c r="A4" s="10" t="s">
        <v>0</v>
      </c>
      <c r="B4" s="11" t="s">
        <v>42</v>
      </c>
      <c r="C4" s="12">
        <f>SUM(C5:C7)</f>
        <v>2242</v>
      </c>
      <c r="D4" s="11">
        <f>SUM(D5:D7)</f>
        <v>0</v>
      </c>
      <c r="E4" s="12">
        <f>SUM(E5:E7)</f>
        <v>3471</v>
      </c>
    </row>
    <row r="5" spans="1:5" ht="19.5" customHeight="1">
      <c r="A5" s="13" t="s">
        <v>1</v>
      </c>
      <c r="B5" s="1" t="s">
        <v>2</v>
      </c>
      <c r="C5" s="14"/>
      <c r="E5" s="14"/>
    </row>
    <row r="6" spans="1:5" ht="19.5" customHeight="1">
      <c r="A6" s="13" t="s">
        <v>3</v>
      </c>
      <c r="B6" s="1" t="s">
        <v>4</v>
      </c>
      <c r="C6" s="14">
        <v>2142</v>
      </c>
      <c r="E6" s="14">
        <v>3371</v>
      </c>
    </row>
    <row r="7" spans="1:5" ht="19.5" customHeight="1">
      <c r="A7" s="13" t="s">
        <v>5</v>
      </c>
      <c r="B7" s="1" t="s">
        <v>6</v>
      </c>
      <c r="C7" s="14">
        <v>100</v>
      </c>
      <c r="E7" s="14">
        <v>100</v>
      </c>
    </row>
    <row r="8" spans="1:5" s="11" customFormat="1" ht="19.5" customHeight="1">
      <c r="A8" s="10" t="s">
        <v>7</v>
      </c>
      <c r="B8" s="11" t="s">
        <v>43</v>
      </c>
      <c r="C8" s="12">
        <f>SUM(C9:C12)</f>
        <v>1364</v>
      </c>
      <c r="D8" s="11">
        <f>SUM(D9:D12)</f>
        <v>0</v>
      </c>
      <c r="E8" s="12">
        <f>SUM(E9:E12)</f>
        <v>252</v>
      </c>
    </row>
    <row r="9" spans="1:5" ht="19.5" customHeight="1">
      <c r="A9" s="13" t="s">
        <v>8</v>
      </c>
      <c r="B9" s="1" t="s">
        <v>10</v>
      </c>
      <c r="C9" s="14"/>
      <c r="E9" s="14"/>
    </row>
    <row r="10" spans="1:5" ht="19.5" customHeight="1">
      <c r="A10" s="13" t="s">
        <v>9</v>
      </c>
      <c r="B10" s="1" t="s">
        <v>12</v>
      </c>
      <c r="C10" s="14">
        <v>629</v>
      </c>
      <c r="E10" s="14">
        <v>245</v>
      </c>
    </row>
    <row r="11" spans="1:5" ht="19.5" customHeight="1">
      <c r="A11" s="13" t="s">
        <v>11</v>
      </c>
      <c r="B11" s="1" t="s">
        <v>14</v>
      </c>
      <c r="C11" s="14"/>
      <c r="E11" s="14"/>
    </row>
    <row r="12" spans="1:5" ht="19.5" customHeight="1">
      <c r="A12" s="13" t="s">
        <v>13</v>
      </c>
      <c r="B12" s="1" t="s">
        <v>16</v>
      </c>
      <c r="C12" s="14">
        <v>735</v>
      </c>
      <c r="E12" s="14">
        <v>7</v>
      </c>
    </row>
    <row r="13" spans="1:5" s="11" customFormat="1" ht="19.5" customHeight="1">
      <c r="A13" s="7" t="s">
        <v>15</v>
      </c>
      <c r="B13" s="15" t="s">
        <v>44</v>
      </c>
      <c r="C13" s="16">
        <f>C4+C8</f>
        <v>3606</v>
      </c>
      <c r="D13" s="15">
        <f>D4+D8</f>
        <v>0</v>
      </c>
      <c r="E13" s="16">
        <f>E4+E8</f>
        <v>3723</v>
      </c>
    </row>
    <row r="14" spans="1:5" s="11" customFormat="1" ht="19.5" customHeight="1">
      <c r="A14" s="13" t="s">
        <v>17</v>
      </c>
      <c r="B14" s="11" t="s">
        <v>45</v>
      </c>
      <c r="C14" s="12">
        <f>SUM(C15:C19)</f>
        <v>3437</v>
      </c>
      <c r="D14" s="11">
        <f>SUM(D15:D19)</f>
        <v>0</v>
      </c>
      <c r="E14" s="12">
        <f>SUM(E15:E19)</f>
        <v>3568</v>
      </c>
    </row>
    <row r="15" spans="1:5" ht="19.5" customHeight="1">
      <c r="A15" s="13" t="s">
        <v>18</v>
      </c>
      <c r="B15" s="1" t="s">
        <v>21</v>
      </c>
      <c r="C15" s="14">
        <v>80</v>
      </c>
      <c r="E15" s="14">
        <v>80</v>
      </c>
    </row>
    <row r="16" spans="1:5" ht="19.5" customHeight="1">
      <c r="A16" s="13" t="s">
        <v>19</v>
      </c>
      <c r="B16" s="1" t="s">
        <v>23</v>
      </c>
      <c r="C16" s="14">
        <v>1461</v>
      </c>
      <c r="E16" s="14">
        <v>3357</v>
      </c>
    </row>
    <row r="17" spans="1:5" ht="19.5" customHeight="1">
      <c r="A17" s="13" t="s">
        <v>20</v>
      </c>
      <c r="B17" s="1" t="s">
        <v>48</v>
      </c>
      <c r="C17" s="14"/>
      <c r="E17" s="14"/>
    </row>
    <row r="18" spans="1:5" ht="19.5" customHeight="1">
      <c r="A18" s="13" t="s">
        <v>22</v>
      </c>
      <c r="B18" s="1" t="s">
        <v>49</v>
      </c>
      <c r="C18" s="14">
        <v>1896</v>
      </c>
      <c r="E18" s="14">
        <v>131</v>
      </c>
    </row>
    <row r="19" spans="1:5" ht="19.5" customHeight="1">
      <c r="A19" s="13" t="s">
        <v>24</v>
      </c>
      <c r="B19" s="1" t="s">
        <v>50</v>
      </c>
      <c r="C19" s="14"/>
      <c r="E19" s="14"/>
    </row>
    <row r="20" spans="1:5" s="11" customFormat="1" ht="19.5" customHeight="1">
      <c r="A20" s="13" t="s">
        <v>25</v>
      </c>
      <c r="B20" s="11" t="s">
        <v>46</v>
      </c>
      <c r="C20" s="12">
        <v>-25</v>
      </c>
      <c r="E20" s="12">
        <v>-458</v>
      </c>
    </row>
    <row r="21" spans="1:5" s="11" customFormat="1" ht="19.5" customHeight="1">
      <c r="A21" s="13" t="s">
        <v>26</v>
      </c>
      <c r="B21" s="11" t="s">
        <v>27</v>
      </c>
      <c r="C21" s="12"/>
      <c r="E21" s="12"/>
    </row>
    <row r="22" spans="1:5" s="11" customFormat="1" ht="19.5" customHeight="1">
      <c r="A22" s="13" t="s">
        <v>28</v>
      </c>
      <c r="B22" s="11" t="s">
        <v>47</v>
      </c>
      <c r="C22" s="12">
        <f>SUM(C23:C24)</f>
        <v>194</v>
      </c>
      <c r="D22" s="11">
        <f>SUM(D23:D24)</f>
        <v>0</v>
      </c>
      <c r="E22" s="12">
        <f>SUM(E23:E24)</f>
        <v>613</v>
      </c>
    </row>
    <row r="23" spans="1:5" ht="19.5" customHeight="1">
      <c r="A23" s="13" t="s">
        <v>29</v>
      </c>
      <c r="B23" s="1" t="s">
        <v>30</v>
      </c>
      <c r="C23" s="14"/>
      <c r="E23" s="14"/>
    </row>
    <row r="24" spans="1:5" ht="19.5" customHeight="1">
      <c r="A24" s="13" t="s">
        <v>31</v>
      </c>
      <c r="B24" s="1" t="s">
        <v>32</v>
      </c>
      <c r="C24" s="14">
        <v>194</v>
      </c>
      <c r="E24" s="14">
        <v>613</v>
      </c>
    </row>
    <row r="25" spans="1:5" s="11" customFormat="1" ht="19.5" customHeight="1">
      <c r="A25" s="17" t="s">
        <v>33</v>
      </c>
      <c r="B25" s="15" t="s">
        <v>34</v>
      </c>
      <c r="C25" s="16">
        <f>C14+C20+C21+C22</f>
        <v>3606</v>
      </c>
      <c r="D25" s="15">
        <f>D14+D20+D21+D22</f>
        <v>0</v>
      </c>
      <c r="E25" s="16">
        <f>E14+E20+E21+E22</f>
        <v>3723</v>
      </c>
    </row>
  </sheetData>
  <sheetProtection/>
  <mergeCells count="4">
    <mergeCell ref="B1:B2"/>
    <mergeCell ref="C1:C2"/>
    <mergeCell ref="D1:D2"/>
    <mergeCell ref="E1:E2"/>
  </mergeCells>
  <printOptions gridLines="1" horizontalCentered="1"/>
  <pageMargins left="0.7480314960629921" right="0.7480314960629921" top="2.5590551181102366" bottom="1.7716535433070868" header="0.5118110236220472" footer="1.1023622047244095"/>
  <pageSetup horizontalDpi="300" verticalDpi="300" orientation="portrait" paperSize="9" r:id="rId1"/>
  <headerFooter alignWithMargins="0">
    <oddHeader>&amp;LHiperaktív Alapítvány
2083 Solymár, Mező u. 10.
18685688-8520-569-13&amp;C
&amp;"Arial,Félkövér"EGYSZERES KÖNYVVITELT VEZETŐ ALAPÍTVÁNYOK MÉRLEGE
2011.12.31.</oddHeader>
    <oddFooter>&amp;LBudapest, 2012. május 30.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8">
      <selection activeCell="A50" sqref="A50:B50"/>
    </sheetView>
  </sheetViews>
  <sheetFormatPr defaultColWidth="9.140625" defaultRowHeight="12.75"/>
  <cols>
    <col min="1" max="1" width="5.7109375" style="18" bestFit="1" customWidth="1"/>
    <col min="2" max="2" width="53.57421875" style="1" bestFit="1" customWidth="1"/>
    <col min="3" max="4" width="12.28125" style="1" bestFit="1" customWidth="1"/>
    <col min="5" max="5" width="11.28125" style="1" customWidth="1"/>
    <col min="6" max="16384" width="9.140625" style="1" customWidth="1"/>
  </cols>
  <sheetData>
    <row r="1" spans="1:5" ht="12.75">
      <c r="A1" s="3" t="s">
        <v>35</v>
      </c>
      <c r="B1" s="51" t="s">
        <v>37</v>
      </c>
      <c r="C1" s="19" t="s">
        <v>93</v>
      </c>
      <c r="D1" s="4" t="s">
        <v>95</v>
      </c>
      <c r="E1" s="53" t="s">
        <v>40</v>
      </c>
    </row>
    <row r="2" spans="1:5" ht="12.75">
      <c r="A2" s="5" t="s">
        <v>36</v>
      </c>
      <c r="B2" s="52"/>
      <c r="C2" s="20" t="s">
        <v>94</v>
      </c>
      <c r="D2" s="6" t="s">
        <v>96</v>
      </c>
      <c r="E2" s="54"/>
    </row>
    <row r="3" spans="1:5" ht="12.75">
      <c r="A3" s="13"/>
      <c r="C3" s="10" t="s">
        <v>41</v>
      </c>
      <c r="D3" s="21" t="s">
        <v>41</v>
      </c>
      <c r="E3" s="10" t="s">
        <v>41</v>
      </c>
    </row>
    <row r="4" spans="1:5" ht="12.75">
      <c r="A4" s="13">
        <v>1</v>
      </c>
      <c r="B4" s="1" t="s">
        <v>56</v>
      </c>
      <c r="C4" s="14">
        <f>C5+C15</f>
        <v>49487</v>
      </c>
      <c r="D4" s="1">
        <f>D5+D15</f>
        <v>0</v>
      </c>
      <c r="E4" s="14">
        <f>E5+E15</f>
        <v>52920</v>
      </c>
    </row>
    <row r="5" spans="1:5" ht="12.75">
      <c r="A5" s="13">
        <v>2</v>
      </c>
      <c r="B5" s="1" t="s">
        <v>57</v>
      </c>
      <c r="C5" s="14">
        <f>C6+C11+C12+C13+C14</f>
        <v>49487</v>
      </c>
      <c r="D5" s="14">
        <f>D6+D11+D12+D13+D14</f>
        <v>0</v>
      </c>
      <c r="E5" s="14">
        <f>E6+E11+E12+E13+E14</f>
        <v>52920</v>
      </c>
    </row>
    <row r="6" spans="1:5" ht="12.75">
      <c r="A6" s="13">
        <v>3</v>
      </c>
      <c r="B6" s="1" t="s">
        <v>68</v>
      </c>
      <c r="C6" s="30">
        <f>SUM(C7:C10)</f>
        <v>41982</v>
      </c>
      <c r="D6" s="30">
        <f>SUM(D7:D10)</f>
        <v>0</v>
      </c>
      <c r="E6" s="14">
        <f>SUM(E7:E10)</f>
        <v>47851</v>
      </c>
    </row>
    <row r="7" spans="1:5" ht="12.75">
      <c r="A7" s="13">
        <v>4</v>
      </c>
      <c r="B7" s="1" t="s">
        <v>69</v>
      </c>
      <c r="C7" s="14"/>
      <c r="E7" s="14"/>
    </row>
    <row r="8" spans="1:5" ht="12.75">
      <c r="A8" s="13">
        <v>5</v>
      </c>
      <c r="B8" s="1" t="s">
        <v>70</v>
      </c>
      <c r="C8" s="14">
        <v>27236</v>
      </c>
      <c r="E8" s="39">
        <v>33445</v>
      </c>
    </row>
    <row r="9" spans="1:5" ht="12.75">
      <c r="A9" s="13">
        <v>6</v>
      </c>
      <c r="B9" s="1" t="s">
        <v>71</v>
      </c>
      <c r="C9" s="14">
        <v>14549</v>
      </c>
      <c r="E9" s="14">
        <v>13563</v>
      </c>
    </row>
    <row r="10" spans="1:5" ht="12.75">
      <c r="A10" s="13">
        <v>7</v>
      </c>
      <c r="B10" s="1" t="s">
        <v>72</v>
      </c>
      <c r="C10" s="14">
        <v>197</v>
      </c>
      <c r="E10" s="14">
        <v>843</v>
      </c>
    </row>
    <row r="11" spans="1:5" ht="12.75">
      <c r="A11" s="13">
        <v>8</v>
      </c>
      <c r="B11" s="1" t="s">
        <v>73</v>
      </c>
      <c r="C11" s="14">
        <v>600</v>
      </c>
      <c r="E11" s="14"/>
    </row>
    <row r="12" spans="1:5" ht="12.75">
      <c r="A12" s="13">
        <v>9</v>
      </c>
      <c r="B12" s="1" t="s">
        <v>74</v>
      </c>
      <c r="C12" s="14">
        <v>6904</v>
      </c>
      <c r="E12" s="14">
        <v>5067</v>
      </c>
    </row>
    <row r="13" spans="1:5" ht="12.75">
      <c r="A13" s="13">
        <v>10</v>
      </c>
      <c r="B13" s="1" t="s">
        <v>75</v>
      </c>
      <c r="C13" s="14"/>
      <c r="E13" s="14"/>
    </row>
    <row r="14" spans="1:5" ht="12.75">
      <c r="A14" s="13">
        <v>11</v>
      </c>
      <c r="B14" s="1" t="s">
        <v>76</v>
      </c>
      <c r="C14" s="14">
        <v>1</v>
      </c>
      <c r="E14" s="14">
        <v>2</v>
      </c>
    </row>
    <row r="15" spans="1:5" ht="12.75">
      <c r="A15" s="22">
        <v>12</v>
      </c>
      <c r="B15" s="23" t="s">
        <v>51</v>
      </c>
      <c r="C15" s="24"/>
      <c r="D15" s="23"/>
      <c r="E15" s="24"/>
    </row>
    <row r="16" spans="1:5" ht="12.75">
      <c r="A16" s="13">
        <v>13</v>
      </c>
      <c r="B16" s="27" t="s">
        <v>58</v>
      </c>
      <c r="C16" s="14">
        <f>C17+C18</f>
        <v>0</v>
      </c>
      <c r="D16" s="14">
        <f>D17+D18</f>
        <v>0</v>
      </c>
      <c r="E16" s="14">
        <f>E17+E18</f>
        <v>0</v>
      </c>
    </row>
    <row r="17" spans="1:5" ht="12.75">
      <c r="A17" s="13">
        <v>14</v>
      </c>
      <c r="B17" s="27" t="s">
        <v>66</v>
      </c>
      <c r="C17" s="14"/>
      <c r="D17" s="27"/>
      <c r="E17" s="14"/>
    </row>
    <row r="18" spans="1:5" ht="12.75">
      <c r="A18" s="13">
        <v>15</v>
      </c>
      <c r="B18" s="27" t="s">
        <v>67</v>
      </c>
      <c r="C18" s="14"/>
      <c r="D18" s="27"/>
      <c r="E18" s="14"/>
    </row>
    <row r="19" spans="1:5" ht="12.75">
      <c r="A19" s="13">
        <v>16</v>
      </c>
      <c r="B19" s="27" t="s">
        <v>60</v>
      </c>
      <c r="C19" s="14">
        <f>C5+C17</f>
        <v>49487</v>
      </c>
      <c r="D19" s="14">
        <f>D5+D17</f>
        <v>0</v>
      </c>
      <c r="E19" s="14">
        <f>E5+E17</f>
        <v>52920</v>
      </c>
    </row>
    <row r="20" spans="1:5" ht="12.75">
      <c r="A20" s="22">
        <v>17</v>
      </c>
      <c r="B20" s="28" t="s">
        <v>59</v>
      </c>
      <c r="C20" s="24">
        <f>C15+C18</f>
        <v>0</v>
      </c>
      <c r="D20" s="24">
        <f>D15+D18</f>
        <v>0</v>
      </c>
      <c r="E20" s="24">
        <f>E15+E18</f>
        <v>0</v>
      </c>
    </row>
    <row r="21" spans="1:5" ht="12.75">
      <c r="A21" s="13">
        <v>18</v>
      </c>
      <c r="B21" s="1" t="s">
        <v>61</v>
      </c>
      <c r="C21" s="14">
        <f>SUM(C22:C25)</f>
        <v>48850</v>
      </c>
      <c r="D21" s="14">
        <f>SUM(D22:D25)</f>
        <v>0</v>
      </c>
      <c r="E21" s="14">
        <f>SUM(E22:E25)</f>
        <v>54734</v>
      </c>
    </row>
    <row r="22" spans="1:5" ht="12.75">
      <c r="A22" s="13">
        <v>19</v>
      </c>
      <c r="B22" s="1" t="s">
        <v>62</v>
      </c>
      <c r="C22" s="14">
        <v>47127</v>
      </c>
      <c r="E22" s="39">
        <v>52073</v>
      </c>
    </row>
    <row r="23" spans="1:5" ht="12.75">
      <c r="A23" s="13">
        <v>20</v>
      </c>
      <c r="B23" s="1" t="s">
        <v>63</v>
      </c>
      <c r="C23" s="14">
        <v>464</v>
      </c>
      <c r="E23" s="14">
        <v>716</v>
      </c>
    </row>
    <row r="24" spans="1:5" ht="12.75">
      <c r="A24" s="13">
        <v>21</v>
      </c>
      <c r="B24" s="1" t="s">
        <v>64</v>
      </c>
      <c r="C24" s="14"/>
      <c r="E24" s="14"/>
    </row>
    <row r="25" spans="1:5" ht="12.75">
      <c r="A25" s="22">
        <v>22</v>
      </c>
      <c r="B25" s="23" t="s">
        <v>65</v>
      </c>
      <c r="C25" s="24">
        <v>1259</v>
      </c>
      <c r="D25" s="23"/>
      <c r="E25" s="24">
        <v>1945</v>
      </c>
    </row>
    <row r="26" spans="1:5" ht="12.75">
      <c r="A26" s="13">
        <v>23</v>
      </c>
      <c r="B26" s="1" t="s">
        <v>97</v>
      </c>
      <c r="C26" s="14">
        <f>SUM(C27:C30)</f>
        <v>0</v>
      </c>
      <c r="D26" s="14">
        <f>SUM(D27:D30)</f>
        <v>0</v>
      </c>
      <c r="E26" s="14">
        <f>SUM(E27:E30)</f>
        <v>0</v>
      </c>
    </row>
    <row r="27" spans="1:5" ht="12.75">
      <c r="A27" s="13">
        <v>24</v>
      </c>
      <c r="B27" s="1" t="s">
        <v>62</v>
      </c>
      <c r="C27" s="14"/>
      <c r="E27" s="14"/>
    </row>
    <row r="28" spans="1:5" ht="12.75">
      <c r="A28" s="13">
        <v>25</v>
      </c>
      <c r="B28" s="1" t="s">
        <v>63</v>
      </c>
      <c r="C28" s="14"/>
      <c r="E28" s="14"/>
    </row>
    <row r="29" spans="1:5" ht="12.75">
      <c r="A29" s="13">
        <v>26</v>
      </c>
      <c r="B29" s="1" t="s">
        <v>64</v>
      </c>
      <c r="C29" s="14"/>
      <c r="E29" s="14"/>
    </row>
    <row r="30" spans="1:5" ht="12.75">
      <c r="A30" s="22">
        <v>27</v>
      </c>
      <c r="B30" s="23" t="s">
        <v>65</v>
      </c>
      <c r="C30" s="24"/>
      <c r="D30" s="23"/>
      <c r="E30" s="24"/>
    </row>
    <row r="31" spans="1:5" ht="12.75">
      <c r="A31" s="13">
        <v>28</v>
      </c>
      <c r="B31" s="1" t="s">
        <v>77</v>
      </c>
      <c r="C31" s="14">
        <f>C32+C33</f>
        <v>1101</v>
      </c>
      <c r="D31" s="14">
        <f>D32+D33</f>
        <v>0</v>
      </c>
      <c r="E31" s="14">
        <f>E32+E33</f>
        <v>-1098</v>
      </c>
    </row>
    <row r="32" spans="1:5" ht="12.75">
      <c r="A32" s="13">
        <v>29</v>
      </c>
      <c r="B32" s="1" t="s">
        <v>81</v>
      </c>
      <c r="C32" s="14">
        <f>C5-C22-C25</f>
        <v>1101</v>
      </c>
      <c r="D32" s="14">
        <f>D5-D22-D25</f>
        <v>0</v>
      </c>
      <c r="E32" s="14">
        <f>E5-E22-E25</f>
        <v>-1098</v>
      </c>
    </row>
    <row r="33" spans="1:5" ht="12.75">
      <c r="A33" s="13">
        <v>30</v>
      </c>
      <c r="B33" s="1" t="s">
        <v>92</v>
      </c>
      <c r="C33" s="14">
        <f>C17-C27-C30</f>
        <v>0</v>
      </c>
      <c r="D33" s="14">
        <f>D17-D27-D30</f>
        <v>0</v>
      </c>
      <c r="E33" s="14">
        <f>E17-E27-E30</f>
        <v>0</v>
      </c>
    </row>
    <row r="34" spans="1:5" ht="12.75">
      <c r="A34" s="13">
        <v>31</v>
      </c>
      <c r="B34" s="1" t="s">
        <v>78</v>
      </c>
      <c r="C34" s="14">
        <f>C35+C36</f>
        <v>-464</v>
      </c>
      <c r="D34" s="14">
        <f>D35+D36</f>
        <v>0</v>
      </c>
      <c r="E34" s="14">
        <f>E35+E36</f>
        <v>-716</v>
      </c>
    </row>
    <row r="35" spans="1:5" ht="12.75">
      <c r="A35" s="13">
        <v>32</v>
      </c>
      <c r="B35" s="1" t="s">
        <v>98</v>
      </c>
      <c r="C35" s="14">
        <f>C15-C23-C24</f>
        <v>-464</v>
      </c>
      <c r="D35" s="14">
        <f>D15-D23-D24</f>
        <v>0</v>
      </c>
      <c r="E35" s="14">
        <f>E15-E23-E24</f>
        <v>-716</v>
      </c>
    </row>
    <row r="36" spans="1:5" ht="12.75">
      <c r="A36" s="13">
        <v>33</v>
      </c>
      <c r="B36" s="1" t="s">
        <v>99</v>
      </c>
      <c r="C36" s="14">
        <f>C18-C28-C29</f>
        <v>0</v>
      </c>
      <c r="D36" s="14">
        <f>D18-D28-D29</f>
        <v>0</v>
      </c>
      <c r="E36" s="14">
        <f>E18-E28-E29</f>
        <v>0</v>
      </c>
    </row>
    <row r="37" spans="1:5" ht="12.75">
      <c r="A37" s="13">
        <v>34</v>
      </c>
      <c r="B37" s="1" t="s">
        <v>79</v>
      </c>
      <c r="C37" s="14">
        <f>C17-C27+C36</f>
        <v>0</v>
      </c>
      <c r="D37" s="14">
        <f>D17-D27+D36</f>
        <v>0</v>
      </c>
      <c r="E37" s="14">
        <f>E17-E27+E36</f>
        <v>0</v>
      </c>
    </row>
    <row r="38" spans="1:5" ht="12.75">
      <c r="A38" s="13">
        <v>35</v>
      </c>
      <c r="B38" s="1" t="s">
        <v>80</v>
      </c>
      <c r="C38" s="14"/>
      <c r="E38" s="14"/>
    </row>
    <row r="39" spans="1:5" ht="12.75">
      <c r="A39" s="13">
        <v>36</v>
      </c>
      <c r="B39" s="1" t="s">
        <v>100</v>
      </c>
      <c r="C39" s="14">
        <f>SUM(C40:C41)</f>
        <v>1896</v>
      </c>
      <c r="D39" s="14">
        <f>D4+D16-D21-D26</f>
        <v>0</v>
      </c>
      <c r="E39" s="14">
        <f>SUM(E40:E41)</f>
        <v>131</v>
      </c>
    </row>
    <row r="40" spans="1:5" ht="12.75">
      <c r="A40" s="13">
        <v>37</v>
      </c>
      <c r="B40" s="1" t="s">
        <v>82</v>
      </c>
      <c r="C40" s="14">
        <f>C4-(C22+C23+C24)</f>
        <v>1896</v>
      </c>
      <c r="D40" s="14">
        <f>D4-(D22+D23+D24)</f>
        <v>0</v>
      </c>
      <c r="E40" s="14">
        <f>E4-(E22+E23+E24)</f>
        <v>131</v>
      </c>
    </row>
    <row r="41" spans="1:5" ht="12.75">
      <c r="A41" s="13">
        <v>38</v>
      </c>
      <c r="B41" s="1" t="s">
        <v>83</v>
      </c>
      <c r="C41" s="24">
        <f>C37-C38</f>
        <v>0</v>
      </c>
      <c r="D41" s="24">
        <f>D37-D38</f>
        <v>0</v>
      </c>
      <c r="E41" s="24">
        <f>E37-E38</f>
        <v>0</v>
      </c>
    </row>
    <row r="42" spans="1:5" ht="9.75" customHeight="1">
      <c r="A42" s="55" t="s">
        <v>52</v>
      </c>
      <c r="B42" s="56"/>
      <c r="C42" s="56"/>
      <c r="D42" s="56"/>
      <c r="E42" s="56"/>
    </row>
    <row r="43" spans="1:5" ht="12.75">
      <c r="A43" s="57"/>
      <c r="B43" s="57"/>
      <c r="C43" s="57"/>
      <c r="D43" s="57"/>
      <c r="E43" s="57"/>
    </row>
    <row r="44" spans="1:5" ht="12.75">
      <c r="A44" s="25" t="s">
        <v>89</v>
      </c>
      <c r="B44" s="26"/>
      <c r="C44" s="25">
        <f>C45+C48+C49</f>
        <v>0</v>
      </c>
      <c r="D44" s="33"/>
      <c r="E44" s="34">
        <v>0</v>
      </c>
    </row>
    <row r="45" spans="1:5" ht="12.75">
      <c r="A45" s="45" t="s">
        <v>84</v>
      </c>
      <c r="B45" s="46"/>
      <c r="C45" s="31"/>
      <c r="D45" s="35"/>
      <c r="E45" s="36"/>
    </row>
    <row r="46" spans="1:5" ht="12.75">
      <c r="A46" s="45" t="s">
        <v>85</v>
      </c>
      <c r="B46" s="46"/>
      <c r="C46" s="31"/>
      <c r="D46" s="35"/>
      <c r="E46" s="36"/>
    </row>
    <row r="47" spans="1:5" ht="12.75">
      <c r="A47" s="45" t="s">
        <v>86</v>
      </c>
      <c r="B47" s="46"/>
      <c r="C47" s="31"/>
      <c r="D47" s="35"/>
      <c r="E47" s="36"/>
    </row>
    <row r="48" spans="1:5" ht="12.75">
      <c r="A48" s="45" t="s">
        <v>87</v>
      </c>
      <c r="B48" s="46"/>
      <c r="C48" s="31"/>
      <c r="D48" s="35"/>
      <c r="E48" s="36"/>
    </row>
    <row r="49" spans="1:5" ht="12.75">
      <c r="A49" s="45" t="s">
        <v>88</v>
      </c>
      <c r="B49" s="46"/>
      <c r="C49" s="31"/>
      <c r="D49" s="35"/>
      <c r="E49" s="36"/>
    </row>
    <row r="50" spans="1:5" ht="12.75">
      <c r="A50" s="45" t="s">
        <v>90</v>
      </c>
      <c r="B50" s="46"/>
      <c r="C50" s="31">
        <v>12809</v>
      </c>
      <c r="D50" s="35"/>
      <c r="E50" s="36">
        <v>12588</v>
      </c>
    </row>
    <row r="51" spans="1:5" ht="12.75">
      <c r="A51" s="47" t="s">
        <v>53</v>
      </c>
      <c r="B51" s="48"/>
      <c r="C51" s="31">
        <v>464</v>
      </c>
      <c r="D51" s="35"/>
      <c r="E51" s="36">
        <v>716</v>
      </c>
    </row>
    <row r="52" spans="1:5" ht="12.75">
      <c r="A52" s="45" t="s">
        <v>91</v>
      </c>
      <c r="B52" s="46"/>
      <c r="C52" s="31">
        <v>34318</v>
      </c>
      <c r="D52" s="35"/>
      <c r="E52" s="36">
        <v>39485</v>
      </c>
    </row>
    <row r="53" spans="1:5" ht="12.75">
      <c r="A53" s="49" t="s">
        <v>101</v>
      </c>
      <c r="B53" s="50"/>
      <c r="C53" s="32">
        <v>34306</v>
      </c>
      <c r="D53" s="37"/>
      <c r="E53" s="38">
        <v>39481</v>
      </c>
    </row>
  </sheetData>
  <sheetProtection/>
  <mergeCells count="12">
    <mergeCell ref="A48:B48"/>
    <mergeCell ref="A49:B49"/>
    <mergeCell ref="A50:B50"/>
    <mergeCell ref="A51:B51"/>
    <mergeCell ref="A52:B52"/>
    <mergeCell ref="A53:B53"/>
    <mergeCell ref="B1:B2"/>
    <mergeCell ref="E1:E2"/>
    <mergeCell ref="A42:E43"/>
    <mergeCell ref="A45:B45"/>
    <mergeCell ref="A46:B46"/>
    <mergeCell ref="A47:B47"/>
  </mergeCells>
  <printOptions gridLines="1"/>
  <pageMargins left="0.5118110236220472" right="0.4330708661417323" top="1.64" bottom="0.76" header="0.5" footer="0.51"/>
  <pageSetup horizontalDpi="300" verticalDpi="300" orientation="portrait" paperSize="9" r:id="rId1"/>
  <headerFooter alignWithMargins="0">
    <oddHeader>&amp;LHiperaktív Alapítvány
2083 Solymár, Mező u. 10.
18685688-8520-569-13&amp;C
&amp;"Arial,Félkövér"&amp;12Egyszerűsített beszámoló  közhasznú eredménylevezetése
2011.</oddHeader>
    <oddFooter>&amp;LBudapest, 2012. május 30.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Kovács Péter.</cp:lastModifiedBy>
  <cp:lastPrinted>2012-07-16T13:59:55Z</cp:lastPrinted>
  <dcterms:created xsi:type="dcterms:W3CDTF">1996-10-14T23:33:28Z</dcterms:created>
  <dcterms:modified xsi:type="dcterms:W3CDTF">2012-07-25T16:24:45Z</dcterms:modified>
  <cp:category/>
  <cp:version/>
  <cp:contentType/>
  <cp:contentStatus/>
</cp:coreProperties>
</file>